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0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8" i="1"/>
  <c r="L8" s="1"/>
  <c r="N24"/>
  <c r="L24"/>
  <c r="J24"/>
  <c r="H24"/>
  <c r="F24"/>
  <c r="E24"/>
  <c r="T24" s="1"/>
  <c r="N23"/>
  <c r="L23"/>
  <c r="J23"/>
  <c r="H23"/>
  <c r="F23"/>
  <c r="E23"/>
  <c r="T23" s="1"/>
  <c r="N22"/>
  <c r="L22"/>
  <c r="J22"/>
  <c r="H22"/>
  <c r="F22"/>
  <c r="E22"/>
  <c r="U22" s="1"/>
  <c r="T21"/>
  <c r="N21"/>
  <c r="L21"/>
  <c r="J21"/>
  <c r="H21"/>
  <c r="F21"/>
  <c r="E21"/>
  <c r="U21" s="1"/>
  <c r="N20"/>
  <c r="L20"/>
  <c r="J20"/>
  <c r="H20"/>
  <c r="F20"/>
  <c r="E20"/>
  <c r="X20" s="1"/>
  <c r="R19"/>
  <c r="N19"/>
  <c r="L19"/>
  <c r="J19"/>
  <c r="H19"/>
  <c r="F19"/>
  <c r="E19"/>
  <c r="X19" s="1"/>
  <c r="U18"/>
  <c r="R18"/>
  <c r="N18"/>
  <c r="L18"/>
  <c r="J18"/>
  <c r="H18"/>
  <c r="F18"/>
  <c r="E18"/>
  <c r="X18" s="1"/>
  <c r="U17"/>
  <c r="N17"/>
  <c r="L17"/>
  <c r="J17"/>
  <c r="H17"/>
  <c r="F17"/>
  <c r="E17"/>
  <c r="X17" s="1"/>
  <c r="N16"/>
  <c r="L16"/>
  <c r="J16"/>
  <c r="H16"/>
  <c r="F16"/>
  <c r="E16"/>
  <c r="X16" s="1"/>
  <c r="L15"/>
  <c r="L14"/>
  <c r="L13"/>
  <c r="L12"/>
  <c r="L11"/>
  <c r="L10"/>
  <c r="L9"/>
  <c r="V6"/>
  <c r="N15"/>
  <c r="F9"/>
  <c r="H9"/>
  <c r="J9"/>
  <c r="F10"/>
  <c r="H10"/>
  <c r="J10"/>
  <c r="F11"/>
  <c r="H11"/>
  <c r="J11"/>
  <c r="F12"/>
  <c r="H12"/>
  <c r="J12"/>
  <c r="F13"/>
  <c r="H13"/>
  <c r="J13"/>
  <c r="F14"/>
  <c r="H14"/>
  <c r="J14"/>
  <c r="F15"/>
  <c r="H15"/>
  <c r="J15"/>
  <c r="F4" i="3"/>
  <c r="F5"/>
  <c r="F3"/>
  <c r="X33" i="1"/>
  <c r="X35" s="1"/>
  <c r="E10"/>
  <c r="X10" s="1"/>
  <c r="F26" i="2"/>
  <c r="E26"/>
  <c r="E30"/>
  <c r="E27"/>
  <c r="E21"/>
  <c r="E14" i="1"/>
  <c r="S14" s="1"/>
  <c r="E17" i="2"/>
  <c r="E15" i="1"/>
  <c r="U15" s="1"/>
  <c r="F10" i="2"/>
  <c r="E13" i="1"/>
  <c r="T13" s="1"/>
  <c r="F9" i="2"/>
  <c r="E12" i="1"/>
  <c r="X12" s="1"/>
  <c r="E6" i="2"/>
  <c r="E29"/>
  <c r="E28"/>
  <c r="E25"/>
  <c r="E24"/>
  <c r="E23"/>
  <c r="E22"/>
  <c r="E20"/>
  <c r="E19"/>
  <c r="E18"/>
  <c r="E16"/>
  <c r="E15"/>
  <c r="E14"/>
  <c r="E13"/>
  <c r="E12"/>
  <c r="E11"/>
  <c r="E10"/>
  <c r="E9"/>
  <c r="E8"/>
  <c r="E7"/>
  <c r="E5"/>
  <c r="E4"/>
  <c r="E2"/>
  <c r="E3"/>
  <c r="E5" i="1"/>
  <c r="J5" s="1"/>
  <c r="E11"/>
  <c r="V11" s="1"/>
  <c r="E7"/>
  <c r="N7" s="1"/>
  <c r="E6"/>
  <c r="J6" s="1"/>
  <c r="J8" l="1"/>
  <c r="X8"/>
  <c r="H8"/>
  <c r="V8"/>
  <c r="F8"/>
  <c r="N8"/>
  <c r="S21"/>
  <c r="X21"/>
  <c r="S22"/>
  <c r="X22"/>
  <c r="S23"/>
  <c r="X23"/>
  <c r="S24"/>
  <c r="X24"/>
  <c r="R21"/>
  <c r="V21"/>
  <c r="R22"/>
  <c r="V22"/>
  <c r="R23"/>
  <c r="V23"/>
  <c r="R24"/>
  <c r="V24"/>
  <c r="T22"/>
  <c r="U23"/>
  <c r="U24"/>
  <c r="F6"/>
  <c r="U16"/>
  <c r="R17"/>
  <c r="V19"/>
  <c r="U20"/>
  <c r="L5"/>
  <c r="V16"/>
  <c r="V20"/>
  <c r="F5"/>
  <c r="N6"/>
  <c r="R16"/>
  <c r="V18"/>
  <c r="U19"/>
  <c r="R20"/>
  <c r="V17"/>
  <c r="T16"/>
  <c r="T17"/>
  <c r="T18"/>
  <c r="T19"/>
  <c r="T20"/>
  <c r="S16"/>
  <c r="S17"/>
  <c r="S18"/>
  <c r="S19"/>
  <c r="S20"/>
  <c r="H5"/>
  <c r="J7"/>
  <c r="L6"/>
  <c r="V7"/>
  <c r="F7"/>
  <c r="H6"/>
  <c r="H7"/>
  <c r="V5"/>
  <c r="L7"/>
  <c r="N12"/>
  <c r="R10"/>
  <c r="V10"/>
  <c r="U11"/>
  <c r="T12"/>
  <c r="S13"/>
  <c r="R14"/>
  <c r="V14"/>
  <c r="N11"/>
  <c r="U10"/>
  <c r="T11"/>
  <c r="S12"/>
  <c r="R13"/>
  <c r="V13"/>
  <c r="U14"/>
  <c r="N10"/>
  <c r="N14"/>
  <c r="T10"/>
  <c r="S11"/>
  <c r="R12"/>
  <c r="V12"/>
  <c r="U13"/>
  <c r="T14"/>
  <c r="N13"/>
  <c r="S10"/>
  <c r="R11"/>
  <c r="U12"/>
  <c r="T15"/>
  <c r="S15"/>
  <c r="R15"/>
  <c r="V15"/>
  <c r="N5"/>
  <c r="X5"/>
  <c r="X14"/>
  <c r="X15"/>
  <c r="X13"/>
  <c r="X11"/>
  <c r="X7"/>
  <c r="E9" s="1"/>
  <c r="X6"/>
  <c r="L26" l="1"/>
  <c r="T9"/>
  <c r="T26" s="1"/>
  <c r="N9"/>
  <c r="N26" s="1"/>
  <c r="U9"/>
  <c r="U26" s="1"/>
  <c r="L27" s="1"/>
  <c r="V9"/>
  <c r="V26" s="1"/>
  <c r="N27" s="1"/>
  <c r="R9"/>
  <c r="S9"/>
  <c r="S26" s="1"/>
  <c r="H27" s="1"/>
  <c r="R26"/>
  <c r="F27" s="1"/>
  <c r="H26"/>
  <c r="E26"/>
  <c r="F26"/>
  <c r="X9"/>
  <c r="X26" s="1"/>
  <c r="J26"/>
  <c r="H28" l="1"/>
  <c r="L28"/>
  <c r="N28"/>
  <c r="J27"/>
  <c r="J28" s="1"/>
  <c r="F28"/>
  <c r="X28" l="1"/>
  <c r="X27"/>
  <c r="X36" s="1"/>
  <c r="X38" s="1"/>
  <c r="X39" s="1"/>
</calcChain>
</file>

<file path=xl/sharedStrings.xml><?xml version="1.0" encoding="utf-8"?>
<sst xmlns="http://schemas.openxmlformats.org/spreadsheetml/2006/main" count="83" uniqueCount="71">
  <si>
    <t>Datum</t>
  </si>
  <si>
    <t>Product</t>
  </si>
  <si>
    <t>Kosten</t>
  </si>
  <si>
    <t>Vincent</t>
  </si>
  <si>
    <t>Betaald</t>
  </si>
  <si>
    <t>Bedrag</t>
  </si>
  <si>
    <t>Chf</t>
  </si>
  <si>
    <t>Euro</t>
  </si>
  <si>
    <t>Invoer</t>
  </si>
  <si>
    <t>Toelichting</t>
  </si>
  <si>
    <t>Appel</t>
  </si>
  <si>
    <t>worst</t>
  </si>
  <si>
    <t>lunch</t>
  </si>
  <si>
    <t>kaas</t>
  </si>
  <si>
    <t>chocola</t>
  </si>
  <si>
    <t>koffie tas</t>
  </si>
  <si>
    <t>Melk</t>
  </si>
  <si>
    <t>brood</t>
  </si>
  <si>
    <t xml:space="preserve">ei </t>
  </si>
  <si>
    <t>spek</t>
  </si>
  <si>
    <t>olie</t>
  </si>
  <si>
    <t>ontbijd</t>
  </si>
  <si>
    <t>reis</t>
  </si>
  <si>
    <t>drop</t>
  </si>
  <si>
    <t>appels</t>
  </si>
  <si>
    <t>reepjes</t>
  </si>
  <si>
    <t>pindas</t>
  </si>
  <si>
    <t>Koffie</t>
  </si>
  <si>
    <t>Benzine</t>
  </si>
  <si>
    <t>Totaal</t>
  </si>
  <si>
    <t>Verrekenen</t>
  </si>
  <si>
    <t>Martin</t>
  </si>
  <si>
    <t>Kapsalon</t>
  </si>
  <si>
    <t>Boodschappen</t>
  </si>
  <si>
    <t>Super</t>
  </si>
  <si>
    <t>Restaurant</t>
  </si>
  <si>
    <t>Benzine geschat</t>
  </si>
  <si>
    <t>Bloemen</t>
  </si>
  <si>
    <t>Aantal dagen</t>
  </si>
  <si>
    <t>Lidmaatschap nkbv</t>
  </si>
  <si>
    <t>verzekering nkbv</t>
  </si>
  <si>
    <t>klim jaarkaart</t>
  </si>
  <si>
    <t>Aantal dagen outdoor</t>
  </si>
  <si>
    <t>Som</t>
  </si>
  <si>
    <t>Outdoorkosten per dag</t>
  </si>
  <si>
    <t>Kosten totaal</t>
  </si>
  <si>
    <t>Kosten per dag</t>
  </si>
  <si>
    <t>Restaurants</t>
  </si>
  <si>
    <t>Kosten pppd</t>
  </si>
  <si>
    <t>power fuel</t>
  </si>
  <si>
    <t>Remco</t>
  </si>
  <si>
    <t>Renske</t>
  </si>
  <si>
    <t>Manja</t>
  </si>
  <si>
    <t>Materiaal 2 lepels</t>
  </si>
  <si>
    <t>Warm eten 6 maal</t>
  </si>
  <si>
    <t>controle getal moet 0,00 zijn</t>
  </si>
  <si>
    <t>Treinreis Manja</t>
  </si>
  <si>
    <t>Bus Remco</t>
  </si>
  <si>
    <t>Trein bus Martin</t>
  </si>
  <si>
    <t>Trein bus Vincent</t>
  </si>
  <si>
    <t>Benzine auto heen</t>
  </si>
  <si>
    <t>Benzine auto terug</t>
  </si>
  <si>
    <t>Tibetaans</t>
  </si>
  <si>
    <t>Lunchtas</t>
  </si>
  <si>
    <t xml:space="preserve">Materiaal touw </t>
  </si>
  <si>
    <t>Materiaal klim</t>
  </si>
  <si>
    <t>Materiaal Tent</t>
  </si>
  <si>
    <t>Materiaal Auto</t>
  </si>
  <si>
    <t>Bus Renske</t>
  </si>
  <si>
    <t xml:space="preserve">Koffie Tas </t>
  </si>
  <si>
    <t>Soep</t>
  </si>
</sst>
</file>

<file path=xl/styles.xml><?xml version="1.0" encoding="utf-8"?>
<styleSheet xmlns="http://schemas.openxmlformats.org/spreadsheetml/2006/main">
  <numFmts count="3">
    <numFmt numFmtId="164" formatCode="&quot;€&quot;\ #,##0.00"/>
    <numFmt numFmtId="165" formatCode="[$CHF]\ #,##0.00"/>
    <numFmt numFmtId="166" formatCode="[$-F800]dddd\,\ mmmm\ dd\,\ yyyy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Blad3!$E$3:$E$5</c:f>
              <c:strCache>
                <c:ptCount val="3"/>
                <c:pt idx="0">
                  <c:v>Benzine</c:v>
                </c:pt>
                <c:pt idx="1">
                  <c:v>Boodschappen</c:v>
                </c:pt>
                <c:pt idx="2">
                  <c:v>Restaurants</c:v>
                </c:pt>
              </c:strCache>
            </c:strRef>
          </c:cat>
          <c:val>
            <c:numRef>
              <c:f>Blad3!$F$3:$F$5</c:f>
              <c:numCache>
                <c:formatCode>"€"\ #,##0.00</c:formatCode>
                <c:ptCount val="3"/>
                <c:pt idx="0">
                  <c:v>90</c:v>
                </c:pt>
                <c:pt idx="1">
                  <c:v>106.55</c:v>
                </c:pt>
                <c:pt idx="2">
                  <c:v>141.75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nl-NL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19050</xdr:rowOff>
    </xdr:from>
    <xdr:to>
      <xdr:col>6</xdr:col>
      <xdr:colOff>133350</xdr:colOff>
      <xdr:row>24</xdr:row>
      <xdr:rowOff>95250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2"/>
  <sheetViews>
    <sheetView tabSelected="1" zoomScale="94" zoomScaleNormal="94" workbookViewId="0">
      <selection activeCell="E29" sqref="E29"/>
    </sheetView>
  </sheetViews>
  <sheetFormatPr defaultRowHeight="15"/>
  <cols>
    <col min="1" max="1" width="24.28515625" style="4" customWidth="1"/>
    <col min="2" max="2" width="16.85546875" customWidth="1"/>
    <col min="3" max="3" width="9.42578125" bestFit="1" customWidth="1"/>
    <col min="5" max="5" width="12.7109375" customWidth="1"/>
    <col min="6" max="6" width="9.42578125" bestFit="1" customWidth="1"/>
    <col min="7" max="7" width="3" customWidth="1"/>
    <col min="9" max="9" width="3.85546875" customWidth="1"/>
    <col min="11" max="11" width="3.140625" customWidth="1"/>
    <col min="12" max="12" width="7.28515625" customWidth="1"/>
    <col min="13" max="13" width="3.7109375" customWidth="1"/>
    <col min="15" max="15" width="3.140625" customWidth="1"/>
    <col min="16" max="16" width="6.5703125" customWidth="1"/>
    <col min="17" max="17" width="4" customWidth="1"/>
    <col min="18" max="18" width="8.5703125" customWidth="1"/>
    <col min="23" max="23" width="1.85546875" customWidth="1"/>
    <col min="24" max="24" width="11" customWidth="1"/>
    <col min="25" max="25" width="2.140625" customWidth="1"/>
    <col min="27" max="27" width="16.28515625" customWidth="1"/>
    <col min="28" max="28" width="4.5703125" customWidth="1"/>
  </cols>
  <sheetData>
    <row r="1" spans="1:29">
      <c r="A1" s="4">
        <v>2024</v>
      </c>
    </row>
    <row r="2" spans="1:29">
      <c r="C2" t="s">
        <v>5</v>
      </c>
    </row>
    <row r="3" spans="1:29">
      <c r="C3" t="s">
        <v>8</v>
      </c>
      <c r="D3" t="s">
        <v>8</v>
      </c>
      <c r="F3" t="s">
        <v>2</v>
      </c>
      <c r="R3" t="s">
        <v>4</v>
      </c>
      <c r="Z3" t="s">
        <v>9</v>
      </c>
    </row>
    <row r="4" spans="1:29">
      <c r="A4" s="4" t="s">
        <v>0</v>
      </c>
      <c r="B4" t="s">
        <v>1</v>
      </c>
      <c r="C4" t="s">
        <v>6</v>
      </c>
      <c r="D4" t="s">
        <v>7</v>
      </c>
      <c r="E4" t="s">
        <v>7</v>
      </c>
      <c r="F4" t="s">
        <v>50</v>
      </c>
      <c r="H4" t="s">
        <v>51</v>
      </c>
      <c r="J4" t="s">
        <v>52</v>
      </c>
      <c r="L4" t="s">
        <v>31</v>
      </c>
      <c r="N4" t="s">
        <v>3</v>
      </c>
      <c r="R4" t="s">
        <v>50</v>
      </c>
      <c r="S4" t="s">
        <v>51</v>
      </c>
      <c r="T4" t="s">
        <v>52</v>
      </c>
      <c r="U4" t="s">
        <v>31</v>
      </c>
      <c r="V4" t="s">
        <v>3</v>
      </c>
    </row>
    <row r="5" spans="1:29">
      <c r="A5" s="5">
        <v>45427</v>
      </c>
      <c r="B5" t="s">
        <v>49</v>
      </c>
      <c r="C5" s="2"/>
      <c r="D5" s="1">
        <v>17.899999999999999</v>
      </c>
      <c r="E5" s="1">
        <f>IF(C5=0,D5,C5*1.01)</f>
        <v>17.899999999999999</v>
      </c>
      <c r="F5" s="1">
        <f>IF(G5=0,0,$E5/G5)</f>
        <v>3.5799999999999996</v>
      </c>
      <c r="G5">
        <v>5</v>
      </c>
      <c r="H5" s="1">
        <f t="shared" ref="H5:H15" si="0">IF(I5=0,0,$E5/I5)</f>
        <v>3.5799999999999996</v>
      </c>
      <c r="I5">
        <v>5</v>
      </c>
      <c r="J5" s="1">
        <f t="shared" ref="J5:J15" si="1">IF(K5=0,0,$E5/K5)</f>
        <v>3.5799999999999996</v>
      </c>
      <c r="K5">
        <v>5</v>
      </c>
      <c r="L5" s="1">
        <f>IF(M5=0,0,E5/M5)</f>
        <v>3.5799999999999996</v>
      </c>
      <c r="M5">
        <v>5</v>
      </c>
      <c r="N5" s="1">
        <f t="shared" ref="N5:N15" si="2">IF(O5=0,0,$E5/O5)</f>
        <v>3.5799999999999996</v>
      </c>
      <c r="O5">
        <v>5</v>
      </c>
      <c r="P5" s="1"/>
      <c r="R5" s="1"/>
      <c r="S5" s="1"/>
      <c r="T5" s="1"/>
      <c r="U5" s="1"/>
      <c r="V5" s="1">
        <f>$E5</f>
        <v>17.899999999999999</v>
      </c>
      <c r="X5" s="1">
        <f t="shared" ref="X5:X24" si="3">$E5</f>
        <v>17.899999999999999</v>
      </c>
      <c r="Z5" s="1"/>
      <c r="AA5" s="1"/>
      <c r="AC5" s="1"/>
    </row>
    <row r="6" spans="1:29">
      <c r="A6" s="5"/>
      <c r="B6" t="s">
        <v>53</v>
      </c>
      <c r="C6" s="2"/>
      <c r="D6" s="1">
        <v>39.9</v>
      </c>
      <c r="E6" s="1">
        <f t="shared" ref="E6:E15" si="4">IF(C6=0,D6,C6*1.01)</f>
        <v>39.9</v>
      </c>
      <c r="F6" s="1">
        <f t="shared" ref="F6:F15" si="5">IF(G6=0,0,$E6/G6)</f>
        <v>7.9799999999999995</v>
      </c>
      <c r="G6">
        <v>5</v>
      </c>
      <c r="H6" s="1">
        <f t="shared" si="0"/>
        <v>7.9799999999999995</v>
      </c>
      <c r="I6">
        <v>5</v>
      </c>
      <c r="J6" s="1">
        <f t="shared" si="1"/>
        <v>7.9799999999999995</v>
      </c>
      <c r="K6">
        <v>5</v>
      </c>
      <c r="L6" s="1">
        <f t="shared" ref="L6:L15" si="6">IF(M6=0,0,E6/M6)</f>
        <v>7.9799999999999995</v>
      </c>
      <c r="M6">
        <v>5</v>
      </c>
      <c r="N6" s="1">
        <f t="shared" si="2"/>
        <v>7.9799999999999995</v>
      </c>
      <c r="O6">
        <v>5</v>
      </c>
      <c r="P6" s="1"/>
      <c r="R6" s="1"/>
      <c r="S6" s="1"/>
      <c r="T6" s="1"/>
      <c r="U6" s="1"/>
      <c r="V6" s="1">
        <f t="shared" ref="R6:V22" si="7">$E6</f>
        <v>39.9</v>
      </c>
      <c r="X6" s="1">
        <f t="shared" si="3"/>
        <v>39.9</v>
      </c>
      <c r="Z6" s="1"/>
      <c r="AA6" s="1"/>
      <c r="AC6" s="1"/>
    </row>
    <row r="7" spans="1:29">
      <c r="A7" s="5"/>
      <c r="B7" t="s">
        <v>54</v>
      </c>
      <c r="C7" s="2"/>
      <c r="D7" s="1">
        <v>233</v>
      </c>
      <c r="E7" s="1">
        <f t="shared" si="4"/>
        <v>233</v>
      </c>
      <c r="F7" s="1">
        <f t="shared" si="5"/>
        <v>46.6</v>
      </c>
      <c r="G7">
        <v>5</v>
      </c>
      <c r="H7" s="1">
        <f t="shared" si="0"/>
        <v>46.6</v>
      </c>
      <c r="I7">
        <v>5</v>
      </c>
      <c r="J7" s="1">
        <f t="shared" si="1"/>
        <v>46.6</v>
      </c>
      <c r="K7">
        <v>5</v>
      </c>
      <c r="L7" s="1">
        <f t="shared" si="6"/>
        <v>46.6</v>
      </c>
      <c r="M7">
        <v>5</v>
      </c>
      <c r="N7" s="1">
        <f t="shared" si="2"/>
        <v>46.6</v>
      </c>
      <c r="O7">
        <v>5</v>
      </c>
      <c r="P7" s="1"/>
      <c r="R7" s="1"/>
      <c r="S7" s="1"/>
      <c r="T7" s="1"/>
      <c r="U7" s="1"/>
      <c r="V7" s="1">
        <f t="shared" si="7"/>
        <v>233</v>
      </c>
      <c r="X7" s="1">
        <f t="shared" si="3"/>
        <v>233</v>
      </c>
      <c r="Z7" s="1"/>
      <c r="AA7" s="1"/>
      <c r="AC7" s="1"/>
    </row>
    <row r="8" spans="1:29">
      <c r="A8" s="5"/>
      <c r="B8" t="s">
        <v>70</v>
      </c>
      <c r="C8" s="2"/>
      <c r="D8" s="1"/>
      <c r="E8" s="1">
        <f t="shared" ref="E8" si="8">IF(C8=0,D8,C8*1.01)</f>
        <v>0</v>
      </c>
      <c r="F8" s="1">
        <f t="shared" ref="F8" si="9">IF(G8=0,0,$E8/G8)</f>
        <v>0</v>
      </c>
      <c r="H8" s="1">
        <f t="shared" ref="H8" si="10">IF(I8=0,0,$E8/I8)</f>
        <v>0</v>
      </c>
      <c r="J8" s="1">
        <f t="shared" ref="J8" si="11">IF(K8=0,0,$E8/K8)</f>
        <v>0</v>
      </c>
      <c r="L8" s="1">
        <f t="shared" ref="L8" si="12">IF(M8=0,0,E8/M8)</f>
        <v>0</v>
      </c>
      <c r="N8" s="1">
        <f t="shared" ref="N8" si="13">IF(O8=0,0,$E8/O8)</f>
        <v>0</v>
      </c>
      <c r="P8" s="1"/>
      <c r="R8" s="1"/>
      <c r="S8" s="1"/>
      <c r="T8" s="1"/>
      <c r="U8" s="1"/>
      <c r="V8" s="1">
        <f t="shared" si="7"/>
        <v>0</v>
      </c>
      <c r="X8" s="1">
        <f t="shared" si="3"/>
        <v>0</v>
      </c>
      <c r="Z8" s="1"/>
      <c r="AA8" s="1"/>
      <c r="AC8" s="1"/>
    </row>
    <row r="9" spans="1:29">
      <c r="A9" s="5">
        <v>45427</v>
      </c>
      <c r="B9" t="s">
        <v>56</v>
      </c>
      <c r="C9" s="2"/>
      <c r="D9" s="1"/>
      <c r="E9" s="1">
        <f t="shared" si="4"/>
        <v>0</v>
      </c>
      <c r="F9" s="1">
        <f t="shared" si="5"/>
        <v>0</v>
      </c>
      <c r="H9" s="1">
        <f t="shared" si="0"/>
        <v>0</v>
      </c>
      <c r="J9" s="1">
        <f t="shared" si="1"/>
        <v>0</v>
      </c>
      <c r="L9" s="1">
        <f t="shared" si="6"/>
        <v>0</v>
      </c>
      <c r="N9" s="1">
        <f t="shared" si="2"/>
        <v>0</v>
      </c>
      <c r="P9" s="1"/>
      <c r="R9" s="1">
        <f t="shared" si="7"/>
        <v>0</v>
      </c>
      <c r="S9" s="1">
        <f t="shared" si="7"/>
        <v>0</v>
      </c>
      <c r="T9" s="1">
        <f t="shared" si="7"/>
        <v>0</v>
      </c>
      <c r="U9" s="1">
        <f t="shared" si="7"/>
        <v>0</v>
      </c>
      <c r="V9" s="1">
        <f t="shared" si="7"/>
        <v>0</v>
      </c>
      <c r="X9" s="1">
        <f t="shared" si="3"/>
        <v>0</v>
      </c>
      <c r="Z9" s="1"/>
      <c r="AA9" s="1"/>
      <c r="AC9" s="1"/>
    </row>
    <row r="10" spans="1:29">
      <c r="A10" s="5">
        <v>45427</v>
      </c>
      <c r="B10" s="3" t="s">
        <v>68</v>
      </c>
      <c r="C10" s="2"/>
      <c r="D10" s="1"/>
      <c r="E10" s="1">
        <f t="shared" ref="E10" si="14">IF(C10=0,D10,C10*1.01)</f>
        <v>0</v>
      </c>
      <c r="F10" s="1">
        <f t="shared" si="5"/>
        <v>0</v>
      </c>
      <c r="H10" s="1">
        <f t="shared" si="0"/>
        <v>0</v>
      </c>
      <c r="J10" s="1">
        <f t="shared" si="1"/>
        <v>0</v>
      </c>
      <c r="L10" s="1">
        <f t="shared" si="6"/>
        <v>0</v>
      </c>
      <c r="N10" s="1">
        <f t="shared" si="2"/>
        <v>0</v>
      </c>
      <c r="P10" s="1"/>
      <c r="R10" s="1">
        <f t="shared" si="7"/>
        <v>0</v>
      </c>
      <c r="S10" s="1">
        <f t="shared" si="7"/>
        <v>0</v>
      </c>
      <c r="T10" s="1">
        <f t="shared" si="7"/>
        <v>0</v>
      </c>
      <c r="U10" s="1">
        <f t="shared" si="7"/>
        <v>0</v>
      </c>
      <c r="V10" s="1">
        <f t="shared" si="7"/>
        <v>0</v>
      </c>
      <c r="X10" s="1">
        <f t="shared" si="3"/>
        <v>0</v>
      </c>
      <c r="Z10" s="1"/>
      <c r="AC10" s="1"/>
    </row>
    <row r="11" spans="1:29">
      <c r="A11" s="5">
        <v>45427</v>
      </c>
      <c r="B11" s="3" t="s">
        <v>57</v>
      </c>
      <c r="C11" s="2"/>
      <c r="D11" s="1"/>
      <c r="E11" s="1">
        <f t="shared" si="4"/>
        <v>0</v>
      </c>
      <c r="F11" s="1">
        <f t="shared" si="5"/>
        <v>0</v>
      </c>
      <c r="H11" s="1">
        <f t="shared" si="0"/>
        <v>0</v>
      </c>
      <c r="J11" s="1">
        <f t="shared" si="1"/>
        <v>0</v>
      </c>
      <c r="L11" s="1">
        <f t="shared" si="6"/>
        <v>0</v>
      </c>
      <c r="N11" s="1">
        <f t="shared" si="2"/>
        <v>0</v>
      </c>
      <c r="P11" s="1"/>
      <c r="R11" s="1">
        <f t="shared" si="7"/>
        <v>0</v>
      </c>
      <c r="S11" s="1">
        <f t="shared" si="7"/>
        <v>0</v>
      </c>
      <c r="T11" s="1">
        <f t="shared" si="7"/>
        <v>0</v>
      </c>
      <c r="U11" s="1">
        <f t="shared" si="7"/>
        <v>0</v>
      </c>
      <c r="V11" s="1">
        <f t="shared" si="7"/>
        <v>0</v>
      </c>
      <c r="X11" s="1">
        <f t="shared" si="3"/>
        <v>0</v>
      </c>
      <c r="Z11" s="1"/>
      <c r="AC11" s="1"/>
    </row>
    <row r="12" spans="1:29">
      <c r="A12" s="5">
        <v>45427</v>
      </c>
      <c r="B12" t="s">
        <v>58</v>
      </c>
      <c r="C12" s="2"/>
      <c r="D12" s="1"/>
      <c r="E12" s="1">
        <f t="shared" si="4"/>
        <v>0</v>
      </c>
      <c r="F12" s="1">
        <f t="shared" si="5"/>
        <v>0</v>
      </c>
      <c r="H12" s="1">
        <f t="shared" si="0"/>
        <v>0</v>
      </c>
      <c r="J12" s="1">
        <f t="shared" si="1"/>
        <v>0</v>
      </c>
      <c r="L12" s="1">
        <f t="shared" si="6"/>
        <v>0</v>
      </c>
      <c r="N12" s="1">
        <f t="shared" si="2"/>
        <v>0</v>
      </c>
      <c r="P12" s="1"/>
      <c r="R12" s="1">
        <f t="shared" si="7"/>
        <v>0</v>
      </c>
      <c r="S12" s="1">
        <f t="shared" si="7"/>
        <v>0</v>
      </c>
      <c r="T12" s="1">
        <f t="shared" si="7"/>
        <v>0</v>
      </c>
      <c r="U12" s="1">
        <f t="shared" si="7"/>
        <v>0</v>
      </c>
      <c r="V12" s="1">
        <f t="shared" si="7"/>
        <v>0</v>
      </c>
      <c r="X12" s="1">
        <f t="shared" si="3"/>
        <v>0</v>
      </c>
      <c r="Z12" s="1"/>
      <c r="AC12" s="1"/>
    </row>
    <row r="13" spans="1:29">
      <c r="A13" s="5">
        <v>45427</v>
      </c>
      <c r="B13" t="s">
        <v>59</v>
      </c>
      <c r="C13" s="2"/>
      <c r="D13" s="1"/>
      <c r="E13" s="1">
        <f t="shared" si="4"/>
        <v>0</v>
      </c>
      <c r="F13" s="1">
        <f t="shared" si="5"/>
        <v>0</v>
      </c>
      <c r="H13" s="1">
        <f t="shared" si="0"/>
        <v>0</v>
      </c>
      <c r="J13" s="1">
        <f t="shared" si="1"/>
        <v>0</v>
      </c>
      <c r="L13" s="1">
        <f t="shared" si="6"/>
        <v>0</v>
      </c>
      <c r="N13" s="1">
        <f t="shared" si="2"/>
        <v>0</v>
      </c>
      <c r="P13" s="1"/>
      <c r="R13" s="1">
        <f t="shared" si="7"/>
        <v>0</v>
      </c>
      <c r="S13" s="1">
        <f t="shared" si="7"/>
        <v>0</v>
      </c>
      <c r="T13" s="1">
        <f t="shared" si="7"/>
        <v>0</v>
      </c>
      <c r="U13" s="1">
        <f t="shared" si="7"/>
        <v>0</v>
      </c>
      <c r="V13" s="1">
        <f t="shared" si="7"/>
        <v>0</v>
      </c>
      <c r="X13" s="1">
        <f t="shared" si="3"/>
        <v>0</v>
      </c>
      <c r="Z13" s="1"/>
      <c r="AC13" s="1"/>
    </row>
    <row r="14" spans="1:29">
      <c r="A14" s="5">
        <v>45427</v>
      </c>
      <c r="B14" t="s">
        <v>60</v>
      </c>
      <c r="C14" s="2"/>
      <c r="D14" s="1"/>
      <c r="E14" s="1">
        <f t="shared" si="4"/>
        <v>0</v>
      </c>
      <c r="F14" s="1">
        <f t="shared" si="5"/>
        <v>0</v>
      </c>
      <c r="H14" s="1">
        <f t="shared" si="0"/>
        <v>0</v>
      </c>
      <c r="J14" s="1">
        <f t="shared" si="1"/>
        <v>0</v>
      </c>
      <c r="L14" s="1">
        <f t="shared" si="6"/>
        <v>0</v>
      </c>
      <c r="N14" s="1">
        <f t="shared" si="2"/>
        <v>0</v>
      </c>
      <c r="P14" s="1"/>
      <c r="R14" s="1">
        <f t="shared" si="7"/>
        <v>0</v>
      </c>
      <c r="S14" s="1">
        <f t="shared" si="7"/>
        <v>0</v>
      </c>
      <c r="T14" s="1">
        <f t="shared" si="7"/>
        <v>0</v>
      </c>
      <c r="U14" s="1">
        <f t="shared" si="7"/>
        <v>0</v>
      </c>
      <c r="V14" s="1">
        <f t="shared" si="7"/>
        <v>0</v>
      </c>
      <c r="X14" s="1">
        <f t="shared" si="3"/>
        <v>0</v>
      </c>
      <c r="Z14" s="1"/>
      <c r="AC14" s="1"/>
    </row>
    <row r="15" spans="1:29">
      <c r="A15" s="5">
        <v>45427</v>
      </c>
      <c r="B15" t="s">
        <v>61</v>
      </c>
      <c r="C15" s="2"/>
      <c r="D15" s="1"/>
      <c r="E15" s="1">
        <f t="shared" si="4"/>
        <v>0</v>
      </c>
      <c r="F15" s="1">
        <f t="shared" si="5"/>
        <v>0</v>
      </c>
      <c r="H15" s="1">
        <f t="shared" si="0"/>
        <v>0</v>
      </c>
      <c r="J15" s="1">
        <f t="shared" si="1"/>
        <v>0</v>
      </c>
      <c r="L15" s="1">
        <f t="shared" si="6"/>
        <v>0</v>
      </c>
      <c r="N15" s="1">
        <f t="shared" si="2"/>
        <v>0</v>
      </c>
      <c r="P15" s="1"/>
      <c r="R15" s="1">
        <f t="shared" si="7"/>
        <v>0</v>
      </c>
      <c r="S15" s="1">
        <f t="shared" si="7"/>
        <v>0</v>
      </c>
      <c r="T15" s="1">
        <f t="shared" si="7"/>
        <v>0</v>
      </c>
      <c r="U15" s="1">
        <f t="shared" si="7"/>
        <v>0</v>
      </c>
      <c r="V15" s="1">
        <f t="shared" si="7"/>
        <v>0</v>
      </c>
      <c r="X15" s="1">
        <f t="shared" si="3"/>
        <v>0</v>
      </c>
      <c r="Z15" s="1"/>
      <c r="AC15" s="1"/>
    </row>
    <row r="16" spans="1:29">
      <c r="A16" s="5">
        <v>45427</v>
      </c>
      <c r="B16" t="s">
        <v>62</v>
      </c>
      <c r="C16" s="2"/>
      <c r="D16" s="1"/>
      <c r="E16" s="1">
        <f t="shared" ref="E16:E20" si="15">IF(C16=0,D16,C16*1.01)</f>
        <v>0</v>
      </c>
      <c r="F16" s="1">
        <f t="shared" ref="F16:F20" si="16">IF(G16=0,0,$E16/G16)</f>
        <v>0</v>
      </c>
      <c r="H16" s="1">
        <f t="shared" ref="H16:H20" si="17">IF(I16=0,0,$E16/I16)</f>
        <v>0</v>
      </c>
      <c r="J16" s="1">
        <f t="shared" ref="J16:J20" si="18">IF(K16=0,0,$E16/K16)</f>
        <v>0</v>
      </c>
      <c r="L16" s="1">
        <f t="shared" ref="L16:L20" si="19">IF(M16=0,0,E16/M16)</f>
        <v>0</v>
      </c>
      <c r="N16" s="1">
        <f t="shared" ref="N16:N20" si="20">IF(O16=0,0,$E16/O16)</f>
        <v>0</v>
      </c>
      <c r="P16" s="1"/>
      <c r="R16" s="1">
        <f t="shared" si="7"/>
        <v>0</v>
      </c>
      <c r="S16" s="1">
        <f t="shared" si="7"/>
        <v>0</v>
      </c>
      <c r="T16" s="1">
        <f t="shared" si="7"/>
        <v>0</v>
      </c>
      <c r="U16" s="1">
        <f t="shared" si="7"/>
        <v>0</v>
      </c>
      <c r="V16" s="1">
        <f t="shared" si="7"/>
        <v>0</v>
      </c>
      <c r="X16" s="1">
        <f t="shared" si="3"/>
        <v>0</v>
      </c>
    </row>
    <row r="17" spans="1:26">
      <c r="A17" s="5">
        <v>45427</v>
      </c>
      <c r="B17" t="s">
        <v>63</v>
      </c>
      <c r="C17" s="2"/>
      <c r="D17" s="1"/>
      <c r="E17" s="1">
        <f t="shared" si="15"/>
        <v>0</v>
      </c>
      <c r="F17" s="1">
        <f t="shared" si="16"/>
        <v>0</v>
      </c>
      <c r="H17" s="1">
        <f t="shared" si="17"/>
        <v>0</v>
      </c>
      <c r="J17" s="1">
        <f t="shared" si="18"/>
        <v>0</v>
      </c>
      <c r="L17" s="1">
        <f t="shared" si="19"/>
        <v>0</v>
      </c>
      <c r="N17" s="1">
        <f t="shared" si="20"/>
        <v>0</v>
      </c>
      <c r="P17" s="1"/>
      <c r="R17" s="1">
        <f t="shared" si="7"/>
        <v>0</v>
      </c>
      <c r="S17" s="1">
        <f t="shared" si="7"/>
        <v>0</v>
      </c>
      <c r="T17" s="1">
        <f t="shared" si="7"/>
        <v>0</v>
      </c>
      <c r="U17" s="1">
        <f t="shared" si="7"/>
        <v>0</v>
      </c>
      <c r="V17" s="1">
        <f t="shared" si="7"/>
        <v>0</v>
      </c>
      <c r="X17" s="1">
        <f t="shared" si="3"/>
        <v>0</v>
      </c>
    </row>
    <row r="18" spans="1:26">
      <c r="A18" s="5">
        <v>45427</v>
      </c>
      <c r="B18" t="s">
        <v>69</v>
      </c>
      <c r="C18" s="2"/>
      <c r="D18" s="1"/>
      <c r="E18" s="1">
        <f t="shared" si="15"/>
        <v>0</v>
      </c>
      <c r="F18" s="1">
        <f t="shared" si="16"/>
        <v>0</v>
      </c>
      <c r="H18" s="1">
        <f t="shared" si="17"/>
        <v>0</v>
      </c>
      <c r="J18" s="1">
        <f t="shared" si="18"/>
        <v>0</v>
      </c>
      <c r="L18" s="1">
        <f t="shared" si="19"/>
        <v>0</v>
      </c>
      <c r="N18" s="1">
        <f t="shared" si="20"/>
        <v>0</v>
      </c>
      <c r="P18" s="1"/>
      <c r="R18" s="1">
        <f t="shared" si="7"/>
        <v>0</v>
      </c>
      <c r="S18" s="1">
        <f t="shared" si="7"/>
        <v>0</v>
      </c>
      <c r="T18" s="1">
        <f t="shared" si="7"/>
        <v>0</v>
      </c>
      <c r="U18" s="1">
        <f t="shared" si="7"/>
        <v>0</v>
      </c>
      <c r="V18" s="1">
        <f t="shared" si="7"/>
        <v>0</v>
      </c>
      <c r="X18" s="1">
        <f t="shared" si="3"/>
        <v>0</v>
      </c>
    </row>
    <row r="19" spans="1:26">
      <c r="A19" s="5">
        <v>45427</v>
      </c>
      <c r="B19" t="s">
        <v>64</v>
      </c>
      <c r="C19" s="2"/>
      <c r="D19" s="1"/>
      <c r="E19" s="1">
        <f t="shared" si="15"/>
        <v>0</v>
      </c>
      <c r="F19" s="1">
        <f t="shared" si="16"/>
        <v>0</v>
      </c>
      <c r="H19" s="1">
        <f t="shared" si="17"/>
        <v>0</v>
      </c>
      <c r="J19" s="1">
        <f t="shared" si="18"/>
        <v>0</v>
      </c>
      <c r="L19" s="1">
        <f t="shared" si="19"/>
        <v>0</v>
      </c>
      <c r="N19" s="1">
        <f t="shared" si="20"/>
        <v>0</v>
      </c>
      <c r="P19" s="1"/>
      <c r="R19" s="1">
        <f t="shared" si="7"/>
        <v>0</v>
      </c>
      <c r="S19" s="1">
        <f t="shared" si="7"/>
        <v>0</v>
      </c>
      <c r="T19" s="1">
        <f t="shared" si="7"/>
        <v>0</v>
      </c>
      <c r="U19" s="1">
        <f t="shared" si="7"/>
        <v>0</v>
      </c>
      <c r="V19" s="1">
        <f t="shared" si="7"/>
        <v>0</v>
      </c>
      <c r="X19" s="1">
        <f t="shared" si="3"/>
        <v>0</v>
      </c>
    </row>
    <row r="20" spans="1:26">
      <c r="A20" s="5">
        <v>45427</v>
      </c>
      <c r="B20" t="s">
        <v>65</v>
      </c>
      <c r="C20" s="2"/>
      <c r="D20" s="1"/>
      <c r="E20" s="1">
        <f t="shared" si="15"/>
        <v>0</v>
      </c>
      <c r="F20" s="1">
        <f t="shared" si="16"/>
        <v>0</v>
      </c>
      <c r="H20" s="1">
        <f t="shared" si="17"/>
        <v>0</v>
      </c>
      <c r="J20" s="1">
        <f t="shared" si="18"/>
        <v>0</v>
      </c>
      <c r="L20" s="1">
        <f t="shared" si="19"/>
        <v>0</v>
      </c>
      <c r="N20" s="1">
        <f t="shared" si="20"/>
        <v>0</v>
      </c>
      <c r="P20" s="1"/>
      <c r="R20" s="1">
        <f t="shared" si="7"/>
        <v>0</v>
      </c>
      <c r="S20" s="1">
        <f t="shared" si="7"/>
        <v>0</v>
      </c>
      <c r="T20" s="1">
        <f t="shared" si="7"/>
        <v>0</v>
      </c>
      <c r="U20" s="1">
        <f t="shared" si="7"/>
        <v>0</v>
      </c>
      <c r="V20" s="1">
        <f t="shared" si="7"/>
        <v>0</v>
      </c>
      <c r="X20" s="1">
        <f t="shared" si="3"/>
        <v>0</v>
      </c>
    </row>
    <row r="21" spans="1:26">
      <c r="A21" s="5">
        <v>45427</v>
      </c>
      <c r="B21" t="s">
        <v>66</v>
      </c>
      <c r="C21" s="2"/>
      <c r="D21" s="1"/>
      <c r="E21" s="1">
        <f t="shared" ref="E21:E24" si="21">IF(C21=0,D21,C21*1.01)</f>
        <v>0</v>
      </c>
      <c r="F21" s="1">
        <f t="shared" ref="F21:F24" si="22">IF(G21=0,0,$E21/G21)</f>
        <v>0</v>
      </c>
      <c r="H21" s="1">
        <f t="shared" ref="H21:H24" si="23">IF(I21=0,0,$E21/I21)</f>
        <v>0</v>
      </c>
      <c r="J21" s="1">
        <f t="shared" ref="J21:J24" si="24">IF(K21=0,0,$E21/K21)</f>
        <v>0</v>
      </c>
      <c r="L21" s="1">
        <f t="shared" ref="L21:L24" si="25">IF(M21=0,0,E21/M21)</f>
        <v>0</v>
      </c>
      <c r="N21" s="1">
        <f t="shared" ref="N21:N24" si="26">IF(O21=0,0,$E21/O21)</f>
        <v>0</v>
      </c>
      <c r="P21" s="1"/>
      <c r="R21" s="1">
        <f t="shared" si="7"/>
        <v>0</v>
      </c>
      <c r="S21" s="1">
        <f t="shared" si="7"/>
        <v>0</v>
      </c>
      <c r="T21" s="1">
        <f t="shared" si="7"/>
        <v>0</v>
      </c>
      <c r="U21" s="1">
        <f t="shared" si="7"/>
        <v>0</v>
      </c>
      <c r="V21" s="1">
        <f t="shared" si="7"/>
        <v>0</v>
      </c>
      <c r="X21" s="1">
        <f t="shared" si="3"/>
        <v>0</v>
      </c>
    </row>
    <row r="22" spans="1:26">
      <c r="A22" s="5">
        <v>45427</v>
      </c>
      <c r="B22" t="s">
        <v>67</v>
      </c>
      <c r="C22" s="2"/>
      <c r="D22" s="1"/>
      <c r="E22" s="1">
        <f t="shared" si="21"/>
        <v>0</v>
      </c>
      <c r="F22" s="1">
        <f t="shared" si="22"/>
        <v>0</v>
      </c>
      <c r="H22" s="1">
        <f t="shared" si="23"/>
        <v>0</v>
      </c>
      <c r="J22" s="1">
        <f t="shared" si="24"/>
        <v>0</v>
      </c>
      <c r="L22" s="1">
        <f t="shared" si="25"/>
        <v>0</v>
      </c>
      <c r="N22" s="1">
        <f t="shared" si="26"/>
        <v>0</v>
      </c>
      <c r="P22" s="1"/>
      <c r="R22" s="1">
        <f t="shared" si="7"/>
        <v>0</v>
      </c>
      <c r="S22" s="1">
        <f t="shared" si="7"/>
        <v>0</v>
      </c>
      <c r="T22" s="1">
        <f t="shared" si="7"/>
        <v>0</v>
      </c>
      <c r="U22" s="1">
        <f t="shared" si="7"/>
        <v>0</v>
      </c>
      <c r="V22" s="1">
        <f t="shared" si="7"/>
        <v>0</v>
      </c>
      <c r="X22" s="1">
        <f t="shared" si="3"/>
        <v>0</v>
      </c>
    </row>
    <row r="23" spans="1:26">
      <c r="A23" s="5">
        <v>45427</v>
      </c>
      <c r="C23" s="2"/>
      <c r="D23" s="1"/>
      <c r="E23" s="1">
        <f t="shared" si="21"/>
        <v>0</v>
      </c>
      <c r="F23" s="1">
        <f t="shared" si="22"/>
        <v>0</v>
      </c>
      <c r="H23" s="1">
        <f t="shared" si="23"/>
        <v>0</v>
      </c>
      <c r="J23" s="1">
        <f t="shared" si="24"/>
        <v>0</v>
      </c>
      <c r="L23" s="1">
        <f t="shared" si="25"/>
        <v>0</v>
      </c>
      <c r="N23" s="1">
        <f t="shared" si="26"/>
        <v>0</v>
      </c>
      <c r="P23" s="1"/>
      <c r="R23" s="1">
        <f t="shared" ref="R23:V24" si="27">$E23</f>
        <v>0</v>
      </c>
      <c r="S23" s="1">
        <f t="shared" si="27"/>
        <v>0</v>
      </c>
      <c r="T23" s="1">
        <f t="shared" si="27"/>
        <v>0</v>
      </c>
      <c r="U23" s="1">
        <f t="shared" si="27"/>
        <v>0</v>
      </c>
      <c r="V23" s="1">
        <f t="shared" si="27"/>
        <v>0</v>
      </c>
      <c r="X23" s="1">
        <f t="shared" si="3"/>
        <v>0</v>
      </c>
    </row>
    <row r="24" spans="1:26">
      <c r="A24" s="5">
        <v>45427</v>
      </c>
      <c r="C24" s="2"/>
      <c r="D24" s="1"/>
      <c r="E24" s="1">
        <f t="shared" si="21"/>
        <v>0</v>
      </c>
      <c r="F24" s="1">
        <f t="shared" si="22"/>
        <v>0</v>
      </c>
      <c r="H24" s="1">
        <f t="shared" si="23"/>
        <v>0</v>
      </c>
      <c r="J24" s="1">
        <f t="shared" si="24"/>
        <v>0</v>
      </c>
      <c r="L24" s="1">
        <f t="shared" si="25"/>
        <v>0</v>
      </c>
      <c r="N24" s="1">
        <f t="shared" si="26"/>
        <v>0</v>
      </c>
      <c r="P24" s="1"/>
      <c r="R24" s="1">
        <f t="shared" si="27"/>
        <v>0</v>
      </c>
      <c r="S24" s="1">
        <f t="shared" si="27"/>
        <v>0</v>
      </c>
      <c r="T24" s="1">
        <f t="shared" si="27"/>
        <v>0</v>
      </c>
      <c r="U24" s="1">
        <f t="shared" si="27"/>
        <v>0</v>
      </c>
      <c r="V24" s="1">
        <f t="shared" si="27"/>
        <v>0</v>
      </c>
      <c r="X24" s="1">
        <f t="shared" si="3"/>
        <v>0</v>
      </c>
    </row>
    <row r="26" spans="1:26">
      <c r="A26" s="5" t="s">
        <v>29</v>
      </c>
      <c r="C26" s="2"/>
      <c r="D26" s="1"/>
      <c r="E26" s="1">
        <f>SUM(E5:E15)</f>
        <v>290.8</v>
      </c>
      <c r="F26" s="1">
        <f>SUM(F5:F15)</f>
        <v>58.16</v>
      </c>
      <c r="H26" s="1">
        <f>SUM(H5:H15)</f>
        <v>58.16</v>
      </c>
      <c r="J26" s="1">
        <f>SUM(J5:J15)</f>
        <v>58.16</v>
      </c>
      <c r="L26" s="1">
        <f>SUM(L5:L15)</f>
        <v>58.16</v>
      </c>
      <c r="N26" s="1">
        <f>SUM(N5:N15)</f>
        <v>58.16</v>
      </c>
      <c r="P26" s="1"/>
      <c r="R26" s="1">
        <f>SUM(R5:R15)</f>
        <v>0</v>
      </c>
      <c r="S26" s="1">
        <f>SUM(S5:S15)</f>
        <v>0</v>
      </c>
      <c r="T26" s="1">
        <f>SUM(T5:T15)</f>
        <v>0</v>
      </c>
      <c r="U26" s="1">
        <f>SUM(U5:U15)</f>
        <v>0</v>
      </c>
      <c r="V26" s="1">
        <f>SUM(V5:V15)</f>
        <v>290.8</v>
      </c>
      <c r="X26" s="1">
        <f>SUM(X5:X15)</f>
        <v>290.8</v>
      </c>
      <c r="Y26" s="1"/>
    </row>
    <row r="27" spans="1:26">
      <c r="A27" s="5" t="s">
        <v>4</v>
      </c>
      <c r="C27" s="2"/>
      <c r="D27" s="1"/>
      <c r="E27" s="1"/>
      <c r="F27" s="1">
        <f>$R$26</f>
        <v>0</v>
      </c>
      <c r="H27" s="1">
        <f>$S$26</f>
        <v>0</v>
      </c>
      <c r="J27" s="1">
        <f>$T$26</f>
        <v>0</v>
      </c>
      <c r="L27" s="1">
        <f>$U$26</f>
        <v>0</v>
      </c>
      <c r="N27" s="1">
        <f>$V$26</f>
        <v>290.8</v>
      </c>
      <c r="P27" s="1"/>
      <c r="X27" s="1">
        <f>SUM(F27:T27)</f>
        <v>290.8</v>
      </c>
    </row>
    <row r="28" spans="1:26">
      <c r="A28" s="5" t="s">
        <v>30</v>
      </c>
      <c r="C28" s="2"/>
      <c r="D28" s="1"/>
      <c r="E28" s="1"/>
      <c r="F28" s="1">
        <f>F26-F27</f>
        <v>58.16</v>
      </c>
      <c r="H28" s="1">
        <f>H26-H27</f>
        <v>58.16</v>
      </c>
      <c r="J28" s="1">
        <f>J26-J27</f>
        <v>58.16</v>
      </c>
      <c r="L28" s="1">
        <f>L26-L27</f>
        <v>58.16</v>
      </c>
      <c r="N28" s="1">
        <f>N26-N27</f>
        <v>-232.64000000000001</v>
      </c>
      <c r="P28" s="1"/>
      <c r="X28" s="1">
        <f>SUM(F28:N28)</f>
        <v>0</v>
      </c>
      <c r="Z28" t="s">
        <v>55</v>
      </c>
    </row>
    <row r="29" spans="1:26">
      <c r="A29" s="5"/>
      <c r="C29" s="2"/>
      <c r="D29" s="1"/>
      <c r="E29" s="1"/>
      <c r="F29" s="1"/>
      <c r="H29" s="1"/>
      <c r="J29" s="1"/>
      <c r="L29" s="1"/>
      <c r="N29" s="1"/>
      <c r="P29" s="1"/>
      <c r="X29" s="1"/>
    </row>
    <row r="30" spans="1:26">
      <c r="A30" s="5"/>
      <c r="C30" s="2"/>
      <c r="D30" s="1"/>
      <c r="E30" s="1"/>
      <c r="F30" s="1"/>
      <c r="H30" s="1"/>
      <c r="J30" s="1"/>
      <c r="N30" s="1"/>
      <c r="S30" s="1"/>
      <c r="X30" s="1">
        <v>52.5</v>
      </c>
      <c r="Z30" s="5" t="s">
        <v>39</v>
      </c>
    </row>
    <row r="31" spans="1:26">
      <c r="C31" s="2"/>
      <c r="D31" s="1"/>
      <c r="E31" s="1"/>
      <c r="F31" s="1"/>
      <c r="H31" s="1"/>
      <c r="J31" s="1"/>
      <c r="N31" s="1"/>
      <c r="X31" s="1">
        <v>38.75</v>
      </c>
      <c r="Z31" s="5" t="s">
        <v>40</v>
      </c>
    </row>
    <row r="32" spans="1:26">
      <c r="C32" s="2"/>
      <c r="D32" s="1"/>
      <c r="E32" s="1"/>
      <c r="F32" s="1"/>
      <c r="H32" s="1"/>
      <c r="J32" s="1"/>
      <c r="N32" s="1"/>
      <c r="X32" s="1">
        <v>10</v>
      </c>
      <c r="Z32" s="5" t="s">
        <v>41</v>
      </c>
    </row>
    <row r="33" spans="3:26">
      <c r="C33" s="2"/>
      <c r="D33" s="1"/>
      <c r="E33" s="1"/>
      <c r="F33" s="1"/>
      <c r="H33" s="1"/>
      <c r="J33" s="1"/>
      <c r="N33" s="1"/>
      <c r="X33" s="1">
        <f>SUM(X30:X32)</f>
        <v>101.25</v>
      </c>
      <c r="Z33" s="4" t="s">
        <v>43</v>
      </c>
    </row>
    <row r="34" spans="3:26">
      <c r="C34" s="2"/>
      <c r="D34" s="1"/>
      <c r="E34" s="1"/>
      <c r="F34" s="1"/>
      <c r="H34" s="1"/>
      <c r="J34" s="1"/>
      <c r="N34" s="1"/>
      <c r="X34" s="6">
        <v>10</v>
      </c>
      <c r="Z34" s="5" t="s">
        <v>42</v>
      </c>
    </row>
    <row r="35" spans="3:26">
      <c r="C35" s="2"/>
      <c r="D35" s="1"/>
      <c r="E35" s="1"/>
      <c r="F35" s="1"/>
      <c r="H35" s="1"/>
      <c r="J35" s="1"/>
      <c r="N35" s="1"/>
      <c r="X35" s="1">
        <f>X33/X34</f>
        <v>10.125</v>
      </c>
      <c r="Z35" s="4" t="s">
        <v>44</v>
      </c>
    </row>
    <row r="36" spans="3:26">
      <c r="C36" s="2"/>
      <c r="D36" s="1"/>
      <c r="E36" s="1"/>
      <c r="F36" s="1"/>
      <c r="H36" s="1"/>
      <c r="J36" s="1"/>
      <c r="N36" s="1"/>
      <c r="X36" s="1">
        <f>X27+X37*X35</f>
        <v>311.05</v>
      </c>
      <c r="Z36" s="5" t="s">
        <v>45</v>
      </c>
    </row>
    <row r="37" spans="3:26">
      <c r="C37" s="2"/>
      <c r="D37" s="1"/>
      <c r="E37" s="1"/>
      <c r="F37" s="1"/>
      <c r="H37" s="1"/>
      <c r="J37" s="1"/>
      <c r="N37" s="1"/>
      <c r="X37" s="6">
        <v>2</v>
      </c>
      <c r="Z37" s="4" t="s">
        <v>38</v>
      </c>
    </row>
    <row r="38" spans="3:26">
      <c r="X38" s="1">
        <f>X36/X37</f>
        <v>155.52500000000001</v>
      </c>
      <c r="Y38">
        <v>3</v>
      </c>
      <c r="Z38" s="4" t="s">
        <v>46</v>
      </c>
    </row>
    <row r="39" spans="3:26">
      <c r="L39" s="1"/>
      <c r="N39" s="1"/>
      <c r="O39" s="1"/>
      <c r="P39" s="1"/>
      <c r="X39" s="1">
        <f>X38/Y38</f>
        <v>51.841666666666669</v>
      </c>
      <c r="Z39" s="4" t="s">
        <v>48</v>
      </c>
    </row>
    <row r="40" spans="3:26">
      <c r="X40" s="1"/>
    </row>
    <row r="41" spans="3:26">
      <c r="W41" s="1"/>
      <c r="X41" s="1"/>
    </row>
    <row r="42" spans="3:26">
      <c r="W42" s="1"/>
      <c r="X4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0"/>
  <sheetViews>
    <sheetView workbookViewId="0">
      <selection activeCell="C25" sqref="C25"/>
    </sheetView>
  </sheetViews>
  <sheetFormatPr defaultRowHeight="15"/>
  <sheetData>
    <row r="1" spans="2:6">
      <c r="B1" t="s">
        <v>12</v>
      </c>
      <c r="C1" s="1"/>
    </row>
    <row r="2" spans="2:6">
      <c r="B2" t="s">
        <v>10</v>
      </c>
      <c r="C2" s="1">
        <v>1.06</v>
      </c>
      <c r="E2" s="1">
        <f t="shared" ref="E2" si="0">C2+D2</f>
        <v>1.06</v>
      </c>
      <c r="F2" s="1"/>
    </row>
    <row r="3" spans="2:6">
      <c r="B3" t="s">
        <v>11</v>
      </c>
      <c r="C3" s="1">
        <v>2.95</v>
      </c>
      <c r="D3">
        <v>4.3600000000000003</v>
      </c>
      <c r="E3" s="1">
        <f>C3+D3</f>
        <v>7.3100000000000005</v>
      </c>
      <c r="F3" s="1"/>
    </row>
    <row r="4" spans="2:6">
      <c r="B4" t="s">
        <v>13</v>
      </c>
      <c r="C4" s="1">
        <v>7.84</v>
      </c>
      <c r="D4">
        <v>7.94</v>
      </c>
      <c r="E4" s="1">
        <f t="shared" ref="E4:E29" si="1">C4+D4</f>
        <v>15.780000000000001</v>
      </c>
      <c r="F4" s="1"/>
    </row>
    <row r="5" spans="2:6">
      <c r="B5" t="s">
        <v>14</v>
      </c>
      <c r="C5" s="1">
        <v>3.74</v>
      </c>
      <c r="E5" s="1">
        <f t="shared" si="1"/>
        <v>3.74</v>
      </c>
      <c r="F5" s="1"/>
    </row>
    <row r="6" spans="2:6">
      <c r="C6" s="1"/>
      <c r="E6" s="1">
        <f>SUM(E2:E5)</f>
        <v>27.89</v>
      </c>
      <c r="F6" s="1"/>
    </row>
    <row r="7" spans="2:6">
      <c r="C7" s="1"/>
      <c r="E7" s="1">
        <f t="shared" si="1"/>
        <v>0</v>
      </c>
      <c r="F7" s="1"/>
    </row>
    <row r="8" spans="2:6">
      <c r="B8" t="s">
        <v>15</v>
      </c>
      <c r="C8" s="1"/>
      <c r="E8" s="1">
        <f t="shared" si="1"/>
        <v>0</v>
      </c>
      <c r="F8" s="1"/>
    </row>
    <row r="9" spans="2:6">
      <c r="B9" t="s">
        <v>15</v>
      </c>
      <c r="C9" s="1">
        <v>7.29</v>
      </c>
      <c r="E9" s="1">
        <f t="shared" si="1"/>
        <v>7.29</v>
      </c>
      <c r="F9" s="1">
        <f>E9/2</f>
        <v>3.645</v>
      </c>
    </row>
    <row r="10" spans="2:6">
      <c r="B10" t="s">
        <v>16</v>
      </c>
      <c r="C10" s="1">
        <v>2.36</v>
      </c>
      <c r="E10" s="1">
        <f t="shared" si="1"/>
        <v>2.36</v>
      </c>
      <c r="F10" s="1">
        <f>E10/4</f>
        <v>0.59</v>
      </c>
    </row>
    <row r="11" spans="2:6">
      <c r="C11" s="1"/>
      <c r="E11" s="1">
        <f t="shared" si="1"/>
        <v>0</v>
      </c>
      <c r="F11" s="1"/>
    </row>
    <row r="12" spans="2:6">
      <c r="B12" t="s">
        <v>21</v>
      </c>
      <c r="C12" s="1"/>
      <c r="E12" s="1">
        <f t="shared" si="1"/>
        <v>0</v>
      </c>
      <c r="F12" s="1"/>
    </row>
    <row r="13" spans="2:6">
      <c r="B13" t="s">
        <v>17</v>
      </c>
      <c r="C13" s="1">
        <v>1.0900000000000001</v>
      </c>
      <c r="E13" s="1">
        <f t="shared" si="1"/>
        <v>1.0900000000000001</v>
      </c>
      <c r="F13" s="1"/>
    </row>
    <row r="14" spans="2:6">
      <c r="B14" t="s">
        <v>18</v>
      </c>
      <c r="C14" s="1">
        <v>3.78</v>
      </c>
      <c r="E14" s="1">
        <f t="shared" si="1"/>
        <v>3.78</v>
      </c>
      <c r="F14" s="1"/>
    </row>
    <row r="15" spans="2:6">
      <c r="B15" t="s">
        <v>19</v>
      </c>
      <c r="C15" s="1">
        <v>2.41</v>
      </c>
      <c r="E15" s="1">
        <f t="shared" si="1"/>
        <v>2.41</v>
      </c>
      <c r="F15" s="1"/>
    </row>
    <row r="16" spans="2:6">
      <c r="B16" t="s">
        <v>20</v>
      </c>
      <c r="C16" s="1">
        <v>0</v>
      </c>
      <c r="E16" s="1">
        <f t="shared" si="1"/>
        <v>0</v>
      </c>
      <c r="F16" s="1"/>
    </row>
    <row r="17" spans="2:7">
      <c r="C17" s="1"/>
      <c r="E17" s="1">
        <f>SUM(E13:E16)</f>
        <v>7.28</v>
      </c>
      <c r="F17" s="1"/>
    </row>
    <row r="18" spans="2:7">
      <c r="B18" t="s">
        <v>22</v>
      </c>
      <c r="C18" s="1"/>
      <c r="E18" s="1">
        <f t="shared" si="1"/>
        <v>0</v>
      </c>
      <c r="F18" s="1"/>
    </row>
    <row r="19" spans="2:7">
      <c r="B19" t="s">
        <v>23</v>
      </c>
      <c r="C19" s="1">
        <v>1.99</v>
      </c>
      <c r="E19" s="1">
        <f t="shared" si="1"/>
        <v>1.99</v>
      </c>
      <c r="F19" s="1"/>
    </row>
    <row r="20" spans="2:7">
      <c r="B20" t="s">
        <v>24</v>
      </c>
      <c r="C20" s="1">
        <v>2.99</v>
      </c>
      <c r="E20" s="1">
        <f t="shared" si="1"/>
        <v>2.99</v>
      </c>
      <c r="F20" s="1"/>
    </row>
    <row r="21" spans="2:7">
      <c r="C21" s="1"/>
      <c r="E21" s="1">
        <f>SUM(E19:E20)</f>
        <v>4.9800000000000004</v>
      </c>
      <c r="F21" s="1"/>
    </row>
    <row r="22" spans="2:7">
      <c r="B22" t="s">
        <v>25</v>
      </c>
      <c r="C22" s="1">
        <v>2.4900000000000002</v>
      </c>
      <c r="E22" s="1">
        <f t="shared" si="1"/>
        <v>2.4900000000000002</v>
      </c>
      <c r="F22" s="1"/>
    </row>
    <row r="23" spans="2:7">
      <c r="C23" s="1">
        <v>2.4700000000000002</v>
      </c>
      <c r="E23" s="1">
        <f t="shared" si="1"/>
        <v>2.4700000000000002</v>
      </c>
      <c r="F23" s="1"/>
    </row>
    <row r="24" spans="2:7">
      <c r="C24" s="1">
        <v>1.59</v>
      </c>
      <c r="E24" s="1">
        <f t="shared" si="1"/>
        <v>1.59</v>
      </c>
      <c r="F24" s="1"/>
    </row>
    <row r="25" spans="2:7">
      <c r="C25" s="1">
        <v>1.69</v>
      </c>
      <c r="E25" s="1">
        <f t="shared" si="1"/>
        <v>1.69</v>
      </c>
      <c r="F25" s="1"/>
    </row>
    <row r="26" spans="2:7">
      <c r="C26" s="1"/>
      <c r="E26" s="1">
        <f>SUM(E22:E25)</f>
        <v>8.24</v>
      </c>
      <c r="F26" s="1">
        <f>E26*G26</f>
        <v>32.96</v>
      </c>
      <c r="G26">
        <v>4</v>
      </c>
    </row>
    <row r="27" spans="2:7">
      <c r="B27" t="s">
        <v>26</v>
      </c>
      <c r="C27" s="1">
        <v>2.39</v>
      </c>
      <c r="E27" s="1">
        <f>C27+D27</f>
        <v>2.39</v>
      </c>
      <c r="F27" s="1"/>
    </row>
    <row r="28" spans="2:7">
      <c r="C28" s="1">
        <v>2.39</v>
      </c>
      <c r="E28" s="1">
        <f t="shared" si="1"/>
        <v>2.39</v>
      </c>
      <c r="F28" s="1"/>
    </row>
    <row r="29" spans="2:7">
      <c r="C29" s="1">
        <v>3.99</v>
      </c>
      <c r="E29" s="1">
        <f t="shared" si="1"/>
        <v>3.99</v>
      </c>
      <c r="F29" s="1"/>
    </row>
    <row r="30" spans="2:7">
      <c r="E30" s="1">
        <f>SUM(E27:E29)</f>
        <v>8.77</v>
      </c>
      <c r="F3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zoomScale="130" zoomScaleNormal="130" workbookViewId="0">
      <selection activeCell="J25" sqref="J25"/>
    </sheetView>
  </sheetViews>
  <sheetFormatPr defaultRowHeight="15"/>
  <cols>
    <col min="1" max="1" width="17.42578125" customWidth="1"/>
    <col min="5" max="5" width="13.5703125" customWidth="1"/>
    <col min="6" max="6" width="14.5703125" customWidth="1"/>
  </cols>
  <sheetData>
    <row r="1" spans="1:6">
      <c r="A1" t="s">
        <v>28</v>
      </c>
      <c r="B1" s="2"/>
      <c r="C1" s="1"/>
    </row>
    <row r="2" spans="1:6">
      <c r="A2" t="s">
        <v>27</v>
      </c>
      <c r="B2" s="2"/>
      <c r="C2" s="1">
        <v>6.25</v>
      </c>
    </row>
    <row r="3" spans="1:6">
      <c r="A3" t="s">
        <v>32</v>
      </c>
      <c r="B3" s="2"/>
      <c r="C3" s="1">
        <v>37.299999999999997</v>
      </c>
      <c r="E3" t="s">
        <v>28</v>
      </c>
      <c r="F3" s="1">
        <f>C7+C8</f>
        <v>90</v>
      </c>
    </row>
    <row r="4" spans="1:6">
      <c r="A4" t="s">
        <v>33</v>
      </c>
      <c r="B4" s="2"/>
      <c r="C4" s="1">
        <v>57</v>
      </c>
      <c r="E4" t="s">
        <v>33</v>
      </c>
      <c r="F4" s="1">
        <f>C4+C5+C9</f>
        <v>106.55</v>
      </c>
    </row>
    <row r="5" spans="1:6">
      <c r="A5" s="3" t="s">
        <v>34</v>
      </c>
      <c r="B5" s="2"/>
      <c r="C5" s="1">
        <v>24.55</v>
      </c>
      <c r="E5" t="s">
        <v>47</v>
      </c>
      <c r="F5" s="1">
        <f>C2+C3+C6</f>
        <v>141.75</v>
      </c>
    </row>
    <row r="6" spans="1:6">
      <c r="A6" s="3" t="s">
        <v>35</v>
      </c>
      <c r="B6" s="2"/>
      <c r="C6" s="1">
        <v>98.2</v>
      </c>
    </row>
    <row r="7" spans="1:6">
      <c r="A7" t="s">
        <v>36</v>
      </c>
      <c r="B7" s="2"/>
      <c r="C7" s="1">
        <v>70</v>
      </c>
    </row>
    <row r="8" spans="1:6">
      <c r="A8" t="s">
        <v>36</v>
      </c>
      <c r="B8" s="2"/>
      <c r="C8" s="1">
        <v>20</v>
      </c>
    </row>
    <row r="9" spans="1:6">
      <c r="A9" t="s">
        <v>37</v>
      </c>
      <c r="B9" s="2"/>
      <c r="C9" s="1">
        <v>25</v>
      </c>
    </row>
    <row r="11" spans="1:6">
      <c r="B11" s="2"/>
      <c r="C11" s="1"/>
    </row>
    <row r="12" spans="1:6">
      <c r="B12" s="2"/>
      <c r="C12" s="1"/>
    </row>
    <row r="13" spans="1:6">
      <c r="A13" s="3"/>
      <c r="B13" s="2"/>
      <c r="C13" s="1"/>
    </row>
    <row r="14" spans="1:6">
      <c r="A14" s="3"/>
      <c r="B14" s="2"/>
      <c r="C14" s="1"/>
    </row>
    <row r="15" spans="1:6">
      <c r="B15" s="2"/>
      <c r="C15" s="1"/>
    </row>
    <row r="16" spans="1:6">
      <c r="B16" s="2"/>
      <c r="C16" s="1"/>
    </row>
    <row r="17" spans="2:3">
      <c r="B17" s="2"/>
      <c r="C1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2022-07-18T18:19:06Z</dcterms:created>
  <dcterms:modified xsi:type="dcterms:W3CDTF">2024-05-28T18:14:59Z</dcterms:modified>
</cp:coreProperties>
</file>